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lima\Kreis Neuwied\Stadtradeln\"/>
    </mc:Choice>
  </mc:AlternateContent>
  <xr:revisionPtr revIDLastSave="0" documentId="13_ncr:1_{1F6C94E8-3EB8-4112-B532-E616F30A707A}" xr6:coauthVersionLast="47" xr6:coauthVersionMax="47" xr10:uidLastSave="{00000000-0000-0000-0000-000000000000}"/>
  <bookViews>
    <workbookView xWindow="3285" yWindow="3075" windowWidth="21600" windowHeight="11295" activeTab="4" xr2:uid="{00000000-000D-0000-FFFF-FFFF00000000}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8" l="1"/>
  <c r="D12" i="7"/>
  <c r="D12" i="8" s="1"/>
  <c r="C23" i="1"/>
  <c r="C24" i="1"/>
  <c r="C25" i="1"/>
  <c r="C26" i="1"/>
  <c r="C27" i="1"/>
  <c r="C28" i="1"/>
  <c r="C29" i="1"/>
  <c r="F12" i="1"/>
  <c r="C28" i="8" l="1"/>
  <c r="C27" i="8"/>
  <c r="C29" i="7" l="1"/>
  <c r="E45" i="7"/>
  <c r="C23" i="7"/>
  <c r="F12" i="7"/>
  <c r="C26" i="7"/>
  <c r="C27" i="7"/>
  <c r="C24" i="8"/>
  <c r="F12" i="8"/>
  <c r="C26" i="8"/>
  <c r="C25" i="8"/>
  <c r="C29" i="8"/>
  <c r="C23" i="8"/>
  <c r="C24" i="7"/>
  <c r="C28" i="7"/>
  <c r="C25" i="7"/>
  <c r="E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amuno</author>
  </authors>
  <commentList>
    <comment ref="D12" authorId="0" shapeId="0" xr:uid="{00000000-0006-0000-0000-000001000000}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<sst xmlns="http://schemas.openxmlformats.org/spreadsheetml/2006/main" count="84" uniqueCount="30">
  <si>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</si>
  <si>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</si>
  <si>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</si>
  <si>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</si>
  <si>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</si>
  <si>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</si>
  <si>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</si>
  <si>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</si>
  <si>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</si>
  <si>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</si>
  <si>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</si>
  <si>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</si>
  <si>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</si>
  <si>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</si>
  <si>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</si>
  <si>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</si>
  <si>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</si>
  <si>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</si>
  <si>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</si>
  <si>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</si>
  <si>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</si>
  <si>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</si>
  <si>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>für alle Teilnehmenden, die KEINEN Internetaccount nutzen!</t>
  </si>
  <si>
    <t>3. Woche vom</t>
  </si>
  <si>
    <t>Verbandsgemeinde Unkel</t>
  </si>
  <si>
    <t>Linzer Str. 4</t>
  </si>
  <si>
    <t>53572 Unkel</t>
  </si>
  <si>
    <t>Alexandra Pril</t>
  </si>
  <si>
    <t>pril@vgvunkel.de</t>
  </si>
  <si>
    <t>02224 - 180683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</si>
</sst>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4" fillId="0" borderId="0" xfId="1" applyBorder="1"/>
    <xf numFmtId="0" fontId="5" fillId="0" borderId="10" xfId="0" applyFont="1" applyBorder="1" applyAlignment="1">
      <alignment horizontal="center"/>
    </xf>
    <xf numFmtId="0" fontId="3" fillId="0" borderId="0" xfId="0" applyFont="1" applyFill="1"/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Border="1" applyAlignment="1"/>
    <xf numFmtId="14" fontId="6" fillId="0" borderId="0" xfId="0" applyNumberFormat="1" applyFont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opLeftCell="A31" zoomScale="90" zoomScaleNormal="90" zoomScaleSheetLayoutView="115" workbookViewId="0">
      <selection activeCell="B51" sqref="B5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6</v>
      </c>
      <c r="D12" s="39">
        <v>45417</v>
      </c>
      <c r="E12" s="34" t="s">
        <v>5</v>
      </c>
      <c r="F12" s="39">
        <f>$D$12+6</f>
        <v>45423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1</v>
      </c>
      <c r="C23" s="28">
        <f>$D$12</f>
        <v>45417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2</v>
      </c>
      <c r="C24" s="28">
        <f>$D$12+1</f>
        <v>45418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3</v>
      </c>
      <c r="C25" s="28">
        <f>$D$12+2</f>
        <v>45419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4</v>
      </c>
      <c r="C26" s="28">
        <f>$D$12+3</f>
        <v>45420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5</v>
      </c>
      <c r="C27" s="28">
        <f>$D$12+4</f>
        <v>45421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6</v>
      </c>
      <c r="C28" s="28">
        <f>$D$12+5</f>
        <v>45422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7</v>
      </c>
      <c r="C29" s="28">
        <f>$D$12+6</f>
        <v>45423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45427</v>
      </c>
      <c r="F45" s="13" t="s">
        <v>7</v>
      </c>
      <c r="G45" s="13"/>
      <c r="H45" s="13"/>
      <c r="I45" s="7"/>
    </row>
    <row r="46" spans="1:9" ht="13.5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4" t="s">
        <v>24</v>
      </c>
      <c r="F47" s="10"/>
      <c r="G47" s="10"/>
      <c r="H47" s="10"/>
      <c r="I47" s="7"/>
    </row>
    <row r="48" spans="1:9" ht="13.9" customHeight="1" x14ac:dyDescent="0.25">
      <c r="A48" s="5"/>
      <c r="B48" s="57" t="s">
        <v>27</v>
      </c>
      <c r="C48" s="57"/>
      <c r="D48" s="57"/>
      <c r="F48" s="10"/>
      <c r="G48" s="10"/>
      <c r="H48" s="10"/>
      <c r="I48" s="7"/>
    </row>
    <row r="49" spans="1:9" ht="13.9" customHeight="1" x14ac:dyDescent="0.25">
      <c r="A49" s="5"/>
      <c r="B49" s="57" t="s">
        <v>25</v>
      </c>
      <c r="C49" s="57"/>
      <c r="D49" s="57"/>
      <c r="F49" s="10"/>
      <c r="G49" s="13"/>
      <c r="H49" s="10"/>
      <c r="I49" s="7"/>
    </row>
    <row r="50" spans="1:9" ht="13.9" customHeight="1" x14ac:dyDescent="0.25">
      <c r="A50" s="5"/>
      <c r="B50" s="57" t="s">
        <v>26</v>
      </c>
      <c r="C50" s="57"/>
      <c r="D50" s="57"/>
      <c r="F50" s="10"/>
      <c r="G50" s="13"/>
      <c r="H50" s="10"/>
      <c r="I50" s="7"/>
    </row>
    <row r="51" spans="1:9" ht="13.9" customHeight="1" x14ac:dyDescent="0.25">
      <c r="A51" s="5"/>
      <c r="B51" s="57" t="s">
        <v>28</v>
      </c>
      <c r="C51" s="57"/>
      <c r="D51" s="57"/>
      <c r="F51" s="10"/>
      <c r="G51" s="10"/>
      <c r="H51" s="10"/>
      <c r="I51" s="7"/>
    </row>
    <row r="52" spans="1:9" ht="13.9" customHeight="1" x14ac:dyDescent="0.2">
      <c r="A52" s="5"/>
      <c r="B52" s="57" t="s">
        <v>29</v>
      </c>
      <c r="C52" s="57"/>
      <c r="D52" s="57"/>
      <c r="F52" s="6"/>
      <c r="G52" s="6"/>
      <c r="H52" s="6"/>
      <c r="I52" s="7"/>
    </row>
    <row r="53" spans="1:9" ht="13.9" customHeight="1" x14ac:dyDescent="0.25">
      <c r="A53" s="5"/>
      <c r="B53" s="22"/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zoomScale="80" zoomScaleNormal="8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4"/>
  <sheetViews>
    <sheetView topLeftCell="A34" zoomScaleNormal="100" zoomScaleSheetLayoutView="115" workbookViewId="0">
      <selection activeCell="B48" sqref="B48:B53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9">
        <f>'1. Woche '!D12+7</f>
        <v>45424</v>
      </c>
      <c r="E12" s="34" t="s">
        <v>5</v>
      </c>
      <c r="F12" s="39">
        <f>$D$12+6</f>
        <v>45430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8</v>
      </c>
      <c r="C23" s="28">
        <f>$D$12</f>
        <v>45424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9</v>
      </c>
      <c r="C24" s="28">
        <f>$D$12+1</f>
        <v>45425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10</v>
      </c>
      <c r="C25" s="28">
        <f>$D$12+2</f>
        <v>45426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11</v>
      </c>
      <c r="C26" s="28">
        <f>$D$12+3</f>
        <v>45427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12</v>
      </c>
      <c r="C27" s="28">
        <f>$D$12+4</f>
        <v>45428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13</v>
      </c>
      <c r="C28" s="28">
        <f>$D$12+5</f>
        <v>45429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14</v>
      </c>
      <c r="C29" s="28">
        <f>$D$12+6</f>
        <v>45430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45434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/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4" t="s">
        <v>24</v>
      </c>
      <c r="D48" s="57"/>
      <c r="E48" s="10"/>
      <c r="F48" s="10"/>
      <c r="G48" s="10"/>
      <c r="H48" s="10"/>
      <c r="I48" s="7"/>
    </row>
    <row r="49" spans="1:9" ht="13.9" customHeight="1" x14ac:dyDescent="0.25">
      <c r="A49" s="5"/>
      <c r="B49" s="57" t="s">
        <v>27</v>
      </c>
      <c r="C49" s="57"/>
      <c r="D49" s="57"/>
      <c r="E49" s="10"/>
      <c r="F49" s="10"/>
      <c r="G49" s="10"/>
      <c r="H49" s="10"/>
      <c r="I49" s="7"/>
    </row>
    <row r="50" spans="1:9" ht="13.9" customHeight="1" x14ac:dyDescent="0.25">
      <c r="A50" s="5"/>
      <c r="B50" s="57" t="s">
        <v>25</v>
      </c>
      <c r="C50" s="57"/>
      <c r="D50" s="57"/>
      <c r="E50" s="10"/>
      <c r="F50" s="10"/>
      <c r="G50" s="10"/>
      <c r="H50" s="10"/>
      <c r="I50" s="7"/>
    </row>
    <row r="51" spans="1:9" ht="13.9" customHeight="1" x14ac:dyDescent="0.25">
      <c r="A51" s="5"/>
      <c r="B51" s="57" t="s">
        <v>26</v>
      </c>
      <c r="C51" s="57"/>
      <c r="D51" s="57"/>
      <c r="E51" s="10"/>
      <c r="F51" s="10"/>
      <c r="G51" s="10"/>
      <c r="H51" s="10"/>
      <c r="I51" s="7"/>
    </row>
    <row r="52" spans="1:9" ht="13.9" customHeight="1" x14ac:dyDescent="0.2">
      <c r="A52" s="5"/>
      <c r="B52" s="57" t="s">
        <v>28</v>
      </c>
      <c r="C52" s="57"/>
      <c r="D52" s="57"/>
      <c r="E52" s="6"/>
      <c r="F52" s="6"/>
      <c r="G52" s="6"/>
      <c r="H52" s="6"/>
      <c r="I52" s="7"/>
    </row>
    <row r="53" spans="1:9" ht="13.9" customHeight="1" x14ac:dyDescent="0.2">
      <c r="A53" s="5"/>
      <c r="B53" s="57" t="s">
        <v>29</v>
      </c>
      <c r="C53" s="57"/>
      <c r="D53" s="57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topLeftCell="A7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4"/>
  <sheetViews>
    <sheetView tabSelected="1" topLeftCell="A31" zoomScale="90" zoomScaleNormal="90" zoomScaleSheetLayoutView="115" workbookViewId="0">
      <selection activeCell="F49" sqref="F49"/>
    </sheetView>
  </sheetViews>
  <sheetFormatPr baseColWidth="10" defaultColWidth="11.42578125" defaultRowHeight="12.75" x14ac:dyDescent="0.2"/>
  <cols>
    <col min="1" max="1" width="11.85546875" style="4" customWidth="1"/>
    <col min="2" max="2" width="4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56"/>
      <c r="B12" s="36"/>
      <c r="C12" s="37" t="s">
        <v>23</v>
      </c>
      <c r="D12" s="39">
        <f>'2. Woche'!D12+7</f>
        <v>45431</v>
      </c>
      <c r="E12" s="34" t="s">
        <v>5</v>
      </c>
      <c r="F12" s="39">
        <f>$D$12+6</f>
        <v>45437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15</v>
      </c>
      <c r="C23" s="28">
        <f>$D$12</f>
        <v>45431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16</v>
      </c>
      <c r="C24" s="28">
        <f>$D$12+1</f>
        <v>45432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17</v>
      </c>
      <c r="C25" s="28">
        <f>$D$12+2</f>
        <v>45433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18</v>
      </c>
      <c r="C26" s="28">
        <f>$D$12+3</f>
        <v>45434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19</v>
      </c>
      <c r="C27" s="28">
        <f>$D$12+4</f>
        <v>45435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20</v>
      </c>
      <c r="C28" s="28">
        <f>$D$12+5</f>
        <v>45436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21</v>
      </c>
      <c r="C29" s="28">
        <f>$D$12+6</f>
        <v>45437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80" t="s">
        <v>8</v>
      </c>
      <c r="C45" s="80"/>
      <c r="D45" s="80"/>
      <c r="E45" s="81">
        <f>$D$12+10</f>
        <v>45441</v>
      </c>
      <c r="F45" s="80" t="s">
        <v>7</v>
      </c>
      <c r="G45" s="80"/>
      <c r="H45" s="80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4" t="s">
        <v>24</v>
      </c>
      <c r="C47" s="57"/>
      <c r="D47" s="57"/>
      <c r="E47" s="10"/>
      <c r="F47" s="10"/>
      <c r="G47" s="10"/>
      <c r="H47" s="10"/>
      <c r="I47" s="7"/>
    </row>
    <row r="48" spans="1:9" ht="13.9" customHeight="1" x14ac:dyDescent="0.25">
      <c r="A48" s="5"/>
      <c r="B48" s="57" t="s">
        <v>27</v>
      </c>
      <c r="C48" s="57"/>
      <c r="D48" s="57"/>
      <c r="E48" s="10"/>
      <c r="F48" s="10"/>
      <c r="G48" s="10"/>
      <c r="H48" s="10"/>
      <c r="I48" s="7"/>
    </row>
    <row r="49" spans="1:9" ht="13.9" customHeight="1" x14ac:dyDescent="0.25">
      <c r="A49" s="5"/>
      <c r="B49" s="57" t="s">
        <v>25</v>
      </c>
      <c r="C49" s="57"/>
      <c r="D49" s="57"/>
      <c r="E49" s="10"/>
      <c r="F49" s="10"/>
      <c r="G49" s="10"/>
      <c r="H49" s="10"/>
      <c r="I49" s="7"/>
    </row>
    <row r="50" spans="1:9" ht="13.9" customHeight="1" x14ac:dyDescent="0.25">
      <c r="A50" s="5"/>
      <c r="B50" s="57" t="s">
        <v>26</v>
      </c>
      <c r="C50" s="57"/>
      <c r="D50" s="57"/>
      <c r="E50" s="10"/>
      <c r="F50" s="55"/>
      <c r="G50" s="10"/>
      <c r="H50" s="10"/>
      <c r="I50" s="7"/>
    </row>
    <row r="51" spans="1:9" ht="13.9" customHeight="1" x14ac:dyDescent="0.25">
      <c r="A51" s="5"/>
      <c r="B51" s="57" t="s">
        <v>28</v>
      </c>
      <c r="C51" s="57"/>
      <c r="D51" s="57"/>
      <c r="E51" s="10"/>
      <c r="F51" s="10"/>
      <c r="G51" s="10"/>
      <c r="H51" s="10"/>
      <c r="I51" s="7"/>
    </row>
    <row r="52" spans="1:9" ht="13.9" customHeight="1" x14ac:dyDescent="0.2">
      <c r="A52" s="5"/>
      <c r="B52" s="57" t="s">
        <v>29</v>
      </c>
      <c r="C52" s="57"/>
      <c r="D52" s="57"/>
      <c r="E52" s="6"/>
      <c r="F52" s="6"/>
      <c r="G52" s="6"/>
      <c r="H52" s="6"/>
      <c r="I52" s="7"/>
    </row>
    <row r="53" spans="1:9" ht="13.9" customHeight="1" x14ac:dyDescent="0.25">
      <c r="A53" s="5"/>
      <c r="B53" s="10"/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Pril, Alexandra</cp:lastModifiedBy>
  <cp:lastPrinted>2018-05-30T11:24:54Z</cp:lastPrinted>
  <dcterms:created xsi:type="dcterms:W3CDTF">2009-03-19T13:46:50Z</dcterms:created>
  <dcterms:modified xsi:type="dcterms:W3CDTF">2024-04-02T08:03:45Z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